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nayel.DESKTOP-GLC0LU7\Downloads\"/>
    </mc:Choice>
  </mc:AlternateContent>
  <xr:revisionPtr revIDLastSave="0" documentId="13_ncr:1_{DA3D4AE9-EF64-413A-B58F-BFEB3F1F68EC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presupuesto mensual" sheetId="1" r:id="rId1"/>
  </sheets>
  <definedNames>
    <definedName name="_xlnm.Print_Area" localSheetId="0">'presupuesto mensual'!$A$1:$E$56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smNativeData">
      <pm:revision xmlns:pm="smNativeData" day="1597526861" val="976" rev="124" revOS="4" revMin="124" revMax="0"/>
      <pm:docPrefs xmlns:pm="smNativeData" id="1597526861" fixedDigits="0" showNotice="1" showFrameBounds="1" autoChart="1" recalcOnPrint="1" recalcOnCopy="1" finalRounding="1" compatTextArt="1" tab="567" useDefinedPrintRange="1" printArea="currentSheet"/>
      <pm:compatibility xmlns:pm="smNativeData" id="1597526861" overlapCells="1"/>
      <pm:defCurrency xmlns:pm="smNativeData" id="1597526861"/>
    </ext>
  </extLst>
</workbook>
</file>

<file path=xl/calcChain.xml><?xml version="1.0" encoding="utf-8"?>
<calcChain xmlns="http://schemas.openxmlformats.org/spreadsheetml/2006/main">
  <c r="C54" i="1" l="1"/>
  <c r="B54" i="1"/>
  <c r="A54" i="1"/>
  <c r="D53" i="1"/>
  <c r="D52" i="1"/>
  <c r="D51" i="1"/>
  <c r="D50" i="1"/>
  <c r="D49" i="1"/>
  <c r="D54" i="1" s="1"/>
  <c r="D48" i="1"/>
  <c r="D47" i="1"/>
  <c r="D46" i="1"/>
  <c r="C43" i="1"/>
  <c r="B43" i="1"/>
  <c r="D42" i="1"/>
  <c r="D41" i="1"/>
  <c r="D43" i="1" s="1"/>
  <c r="D40" i="1"/>
  <c r="D39" i="1"/>
  <c r="C36" i="1"/>
  <c r="B36" i="1"/>
  <c r="A36" i="1"/>
  <c r="D35" i="1"/>
  <c r="D34" i="1"/>
  <c r="D33" i="1"/>
  <c r="D32" i="1"/>
  <c r="D31" i="1"/>
  <c r="D30" i="1"/>
  <c r="D36" i="1" s="1"/>
  <c r="D29" i="1"/>
  <c r="D28" i="1"/>
  <c r="C24" i="1"/>
  <c r="C56" i="1" s="1"/>
  <c r="B24" i="1"/>
  <c r="B56" i="1" s="1"/>
  <c r="D56" i="1" s="1"/>
  <c r="D23" i="1"/>
  <c r="D22" i="1"/>
  <c r="D21" i="1"/>
  <c r="D20" i="1"/>
  <c r="D19" i="1"/>
  <c r="D18" i="1"/>
  <c r="D17" i="1"/>
  <c r="D16" i="1"/>
  <c r="D15" i="1"/>
  <c r="D14" i="1"/>
  <c r="D24" i="1" s="1"/>
  <c r="C11" i="1"/>
  <c r="B11" i="1"/>
  <c r="A11" i="1"/>
  <c r="D10" i="1"/>
  <c r="D9" i="1"/>
  <c r="D8" i="1"/>
  <c r="D7" i="1"/>
  <c r="D6" i="1"/>
  <c r="D11" i="1" s="1"/>
</calcChain>
</file>

<file path=xl/sharedStrings.xml><?xml version="1.0" encoding="utf-8"?>
<sst xmlns="http://schemas.openxmlformats.org/spreadsheetml/2006/main" count="64" uniqueCount="50">
  <si>
    <t>PRESUPUESTO PERSONAL</t>
  </si>
  <si>
    <t>Planifica en la columna de "Presupuesto" antes de cada mes y actualiza la columna "Real"</t>
  </si>
  <si>
    <t>al fin de mes, es clave la disciplina financiera personal especialmente cuando te encuentras</t>
  </si>
  <si>
    <t>desarrollando un negocio</t>
  </si>
  <si>
    <t>INGRESOS</t>
  </si>
  <si>
    <t>Presupuesto</t>
  </si>
  <si>
    <t>Real</t>
  </si>
  <si>
    <t>Diferencia</t>
  </si>
  <si>
    <t>[42]</t>
  </si>
  <si>
    <t>Ingreso Laboral</t>
  </si>
  <si>
    <t>Ingreso de Negocio</t>
  </si>
  <si>
    <t>Otros ingresos</t>
  </si>
  <si>
    <t>Obsequios recibidos</t>
  </si>
  <si>
    <t>Intereses bancarios</t>
  </si>
  <si>
    <t>HOGAR</t>
  </si>
  <si>
    <t>Mejoras</t>
  </si>
  <si>
    <t>Hipoteca o Alquiler</t>
  </si>
  <si>
    <t>Mantenimiento</t>
  </si>
  <si>
    <t xml:space="preserve">Gas </t>
  </si>
  <si>
    <t>Electricidad</t>
  </si>
  <si>
    <t>Mant. jardín</t>
  </si>
  <si>
    <t>Gastos Mascotas</t>
  </si>
  <si>
    <t>Cable, TV y telefonos</t>
  </si>
  <si>
    <t>Alimento</t>
  </si>
  <si>
    <t>Other</t>
  </si>
  <si>
    <t>Total SALUD</t>
  </si>
  <si>
    <t>TRANSPORTE</t>
  </si>
  <si>
    <t>Pago auto</t>
  </si>
  <si>
    <t>Seguro de auto</t>
  </si>
  <si>
    <t>Combustible</t>
  </si>
  <si>
    <t>Reparaciones</t>
  </si>
  <si>
    <t>Estacionamiento</t>
  </si>
  <si>
    <t>Impuestos</t>
  </si>
  <si>
    <t>Transporte Público</t>
  </si>
  <si>
    <t xml:space="preserve">Otros   </t>
  </si>
  <si>
    <t>SALUD</t>
  </si>
  <si>
    <t>Seguro Medico</t>
  </si>
  <si>
    <t xml:space="preserve">Visita Médica </t>
  </si>
  <si>
    <t>Exámenes</t>
  </si>
  <si>
    <t>Dentista</t>
  </si>
  <si>
    <t>NEGOCIO</t>
  </si>
  <si>
    <t>Tecnología y Herramientas</t>
  </si>
  <si>
    <t>Suscripciones</t>
  </si>
  <si>
    <t>Suministros y papelería</t>
  </si>
  <si>
    <t>Inventario</t>
  </si>
  <si>
    <t>otros 1</t>
  </si>
  <si>
    <t>otros 2</t>
  </si>
  <si>
    <t>otros 3</t>
  </si>
  <si>
    <t>otros 4</t>
  </si>
  <si>
    <t>BALANCE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</si>
</sst>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2" formatCode="_(&quot;$&quot;* #,##0.00_);_(&quot;$&quot;* \(#,##0.00\);_(&quot;$&quot;* &quot;-&quot;??_);_(@_)"/>
    <numFmt numFmtId="173" formatCode="_(* #,##0.00_);_(* \(#,##0.00\);_(* &quot;-&quot;??_);_(@_)"/>
    <numFmt numFmtId="174" formatCode="#,##0.00\ _p_t_s;[Red]\-#,##0.00\ _p_t_s"/>
  </numFmts>
  <fonts count="23"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rgb="FF000000"/>
      <name val="Trebuchet MS"/>
      <family val="2"/>
    </font>
    <font>
      <b/>
      <sz val="10"/>
      <color rgb="FF000000"/>
      <name val="Trebuchet MS"/>
      <family val="2"/>
    </font>
    <font>
      <sz val="10"/>
      <color rgb="FFFFFFFF"/>
      <name val="Trebuchet MS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FFFFFF"/>
      <name val="Trebuchet MS"/>
      <family val="2"/>
    </font>
    <font>
      <b/>
      <sz val="11"/>
      <color rgb="FF000000"/>
      <name val="Trebuchet MS"/>
      <family val="2"/>
    </font>
    <font>
      <b/>
      <sz val="10"/>
      <color rgb="FFFFFFFF"/>
      <name val="Arial"/>
      <family val="2"/>
    </font>
    <font>
      <b/>
      <sz val="9"/>
      <color rgb="FF000000"/>
      <name val="Trebuchet MS"/>
      <family val="2"/>
    </font>
    <font>
      <sz val="18"/>
      <color rgb="FF3A5D9C"/>
      <name val="Trebuchet MS"/>
      <family val="2"/>
    </font>
    <font>
      <b/>
      <sz val="10"/>
      <color rgb="FF000000"/>
      <name val="Open Sans"/>
      <family val="2"/>
    </font>
    <font>
      <sz val="9"/>
      <color rgb="FF000000"/>
      <name val="Open Sans"/>
      <family val="2"/>
    </font>
    <font>
      <sz val="10"/>
      <color rgb="FF000000"/>
      <name val="Open Sans"/>
      <family val="2"/>
    </font>
    <font>
      <b/>
      <sz val="10"/>
      <color rgb="FFFFFFFF"/>
      <name val="Open Sans"/>
      <family val="2"/>
    </font>
    <font>
      <b/>
      <sz val="9"/>
      <color rgb="FFFFFFFF"/>
      <name val="Open Sans"/>
      <family val="2"/>
    </font>
    <font>
      <sz val="10"/>
      <color rgb="FFED825B"/>
      <name val="Open Sans"/>
      <family val="2"/>
    </font>
    <font>
      <b/>
      <sz val="10"/>
      <color rgb="FFED825B"/>
      <name val="Open Sans"/>
      <family val="2"/>
    </font>
    <font>
      <b/>
      <sz val="10"/>
      <color rgb="FFED825B"/>
      <name val="Open Sans"/>
      <family val="2"/>
    </font>
    <font>
      <sz val="23"/>
      <color rgb="FFED825B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ED825B"/>
        <bgColor rgb="FFFFFFFF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 style="double">
        <color rgb="FF3A5D9C"/>
      </top>
      <bottom/>
      <diagonal/>
    </border>
    <border>
      <left/>
      <right/>
      <top/>
      <bottom/>
      <diagonal/>
    </border>
  </borders>
  <cellStyleXfs count="3">
    <xf numFmtId="0" fontId="0" fillId="0" borderId="0"/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73" fontId="2" fillId="0" borderId="0" xfId="1" applyFont="1"/>
    <xf numFmtId="0" fontId="3" fillId="0" borderId="0" xfId="0" applyFont="1"/>
    <xf numFmtId="17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4" fontId="2" fillId="0" borderId="0" xfId="0" applyNumberFormat="1" applyFont="1"/>
    <xf numFmtId="0" fontId="9" fillId="0" borderId="0" xfId="0" applyFont="1" applyAlignment="1">
      <alignment horizontal="left"/>
    </xf>
    <xf numFmtId="0" fontId="7" fillId="0" borderId="0" xfId="0" applyFont="1"/>
    <xf numFmtId="17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 indent="1"/>
      <extLst>
        <ext uri="smNativeData">
          <pm:cellMargin xmlns:pm="smNativeData" id="1597526861" l="0" r="192" t="0" b="0" textRotation="0"/>
        </ext>
      </extLst>
    </xf>
    <xf numFmtId="0" fontId="3" fillId="0" borderId="0" xfId="0" applyFont="1"/>
    <xf numFmtId="0" fontId="13" fillId="0" borderId="0" xfId="0" applyFont="1" applyAlignment="1">
      <alignment vertical="center"/>
    </xf>
    <xf numFmtId="4" fontId="2" fillId="0" borderId="0" xfId="1" applyNumberFormat="1" applyFont="1"/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174" fontId="12" fillId="0" borderId="0" xfId="2" applyNumberFormat="1" applyFont="1" applyAlignment="1">
      <alignment horizontal="right" vertical="center"/>
    </xf>
    <xf numFmtId="0" fontId="5" fillId="0" borderId="0" xfId="0" applyFont="1"/>
    <xf numFmtId="0" fontId="16" fillId="0" borderId="0" xfId="0" applyFont="1"/>
    <xf numFmtId="4" fontId="16" fillId="0" borderId="1" xfId="1" applyNumberFormat="1" applyFont="1" applyBorder="1"/>
    <xf numFmtId="173" fontId="16" fillId="0" borderId="0" xfId="1" applyFont="1"/>
    <xf numFmtId="4" fontId="16" fillId="0" borderId="0" xfId="0" applyNumberFormat="1" applyFont="1"/>
    <xf numFmtId="173" fontId="16" fillId="0" borderId="0" xfId="0" applyNumberFormat="1" applyFont="1"/>
    <xf numFmtId="0" fontId="16" fillId="0" borderId="0" xfId="0" applyFont="1"/>
    <xf numFmtId="4" fontId="16" fillId="0" borderId="2" xfId="1" applyNumberFormat="1" applyFont="1" applyBorder="1"/>
    <xf numFmtId="0" fontId="16" fillId="0" borderId="3" xfId="0" applyFont="1" applyBorder="1"/>
    <xf numFmtId="173" fontId="16" fillId="0" borderId="4" xfId="1" applyFont="1" applyBorder="1"/>
    <xf numFmtId="0" fontId="16" fillId="0" borderId="0" xfId="0" applyFont="1"/>
    <xf numFmtId="0" fontId="16" fillId="0" borderId="0" xfId="0" applyFont="1"/>
    <xf numFmtId="0" fontId="3" fillId="0" borderId="0" xfId="0" applyFont="1" applyAlignment="1">
      <alignment horizontal="right"/>
    </xf>
    <xf numFmtId="4" fontId="14" fillId="2" borderId="5" xfId="0" applyNumberFormat="1" applyFont="1" applyFill="1" applyBorder="1"/>
    <xf numFmtId="173" fontId="14" fillId="2" borderId="5" xfId="0" applyNumberFormat="1" applyFont="1" applyFill="1" applyBorder="1"/>
    <xf numFmtId="0" fontId="14" fillId="3" borderId="6" xfId="0" applyFont="1" applyFill="1" applyBorder="1"/>
    <xf numFmtId="173" fontId="15" fillId="3" borderId="6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9" fillId="0" borderId="0" xfId="0" applyFont="1" applyAlignment="1">
      <alignment horizontal="right" indent="1"/>
      <extLst>
        <ext uri="smNativeData">
          <pm:cellMargin xmlns:pm="smNativeData" id="1597526861" l="0" r="192" t="0" b="0" textRotation="0"/>
        </ext>
      </extLst>
    </xf>
    <xf numFmtId="0" fontId="17" fillId="3" borderId="6" xfId="0" applyFont="1" applyFill="1" applyBorder="1"/>
    <xf numFmtId="0" fontId="21" fillId="2" borderId="5" xfId="0" applyFont="1" applyFill="1" applyBorder="1" applyAlignment="1">
      <alignment horizontal="right" indent="1"/>
      <extLst>
        <ext uri="smNativeData">
          <pm:cellMargin xmlns:pm="smNativeData" id="1597526861" l="0" r="192" t="0" b="0" textRotation="0"/>
        </ext>
      </extLst>
    </xf>
    <xf numFmtId="0" fontId="20" fillId="0" borderId="0" xfId="0" applyFont="1" applyAlignment="1">
      <alignment horizontal="right" indent="1"/>
      <extLst>
        <ext uri="smNativeData">
          <pm:cellMargin xmlns:pm="smNativeData" id="1597526861" l="0" r="192" t="0" b="0" textRotation="0"/>
        </ext>
      </extLst>
    </xf>
    <xf numFmtId="173" fontId="18" fillId="3" borderId="6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right" indent="1"/>
      <extLst>
        <ext uri="smNativeData">
          <pm:cellMargin xmlns:pm="smNativeData" id="1597526861" l="0" r="192" t="0" b="0" textRotation="0"/>
        </ext>
      </extLst>
    </xf>
    <xf numFmtId="0" fontId="3" fillId="0" borderId="0" xfId="0" applyFont="1" applyAlignment="1">
      <alignment horizontal="right"/>
    </xf>
    <xf numFmtId="0" fontId="22" fillId="0" borderId="0" xfId="0" applyFont="1" applyAlignment="1">
      <alignment vertical="center"/>
    </xf>
  </cellXfs>
  <cellStyles count="3">
    <cellStyle name="Millares" xfId="1" builtinId="3" customBuiltin="1"/>
    <cellStyle name="Moneda" xfId="2" builtinId="4" customBuiltin="1"/>
    <cellStyle name="Normal" xfId="0" builtinId="0" customBuiltin="1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color rgb="FF000000"/>
      </font>
      <fill>
        <patternFill patternType="solid">
          <bgColor rgb="FFF2F2F2"/>
        </patternFill>
      </fill>
      <border>
        <left/>
        <right/>
        <top style="double">
          <color rgb="FF3D8A16"/>
        </top>
        <bottom/>
        <vertical/>
        <horizontal/>
      </border>
    </dxf>
    <dxf>
      <font>
        <b/>
        <color rgb="FFFFFFFF"/>
      </font>
      <fill>
        <patternFill patternType="solid">
          <bgColor rgb="FF3D8A16"/>
        </patternFill>
      </fill>
      <border>
        <bottom style="thin">
          <color rgb="FFBFBFBF"/>
        </bottom>
      </border>
    </dxf>
    <dxf>
      <font>
        <b/>
        <color rgb="FF000000"/>
      </font>
    </dxf>
    <dxf>
      <fill>
        <patternFill patternType="solid">
          <bgColor rgb="FFF2F2F2"/>
        </patternFill>
      </fill>
      <border>
        <left/>
        <right/>
        <top/>
        <bottom/>
        <vertical/>
        <horizontal/>
      </border>
    </dxf>
    <dxf>
      <font>
        <color rgb="FF000000"/>
      </font>
      <border>
        <left/>
        <right/>
        <top/>
        <bottom/>
      </border>
    </dxf>
    <dxf>
      <font>
        <b/>
        <color rgb="FF000000"/>
      </font>
      <fill>
        <patternFill patternType="solid">
          <bgColor rgb="FFF2F2F2"/>
        </patternFill>
      </fill>
      <border>
        <left/>
        <right/>
        <top style="double">
          <color rgb="FF3A5D9C"/>
        </top>
        <bottom/>
        <vertical/>
        <horizontal/>
      </border>
    </dxf>
    <dxf>
      <font>
        <b/>
        <color rgb="FFFFFFFF"/>
      </font>
      <fill>
        <patternFill patternType="solid">
          <bgColor rgb="FFFFFFFF"/>
        </patternFill>
      </fill>
      <border>
        <bottom style="thin">
          <color rgb="FFBFBFBF"/>
        </bottom>
      </border>
    </dxf>
    <dxf>
      <font>
        <b/>
        <color rgb="FF000000"/>
      </font>
    </dxf>
    <dxf>
      <fill>
        <patternFill patternType="solid">
          <bgColor rgb="FFF2F2F2"/>
        </patternFill>
      </fill>
      <border>
        <left/>
        <right/>
        <top/>
        <bottom/>
        <vertical/>
        <horizontal/>
      </border>
    </dxf>
    <dxf>
      <font>
        <color rgb="FF000000"/>
      </font>
      <border>
        <left/>
        <right/>
        <top/>
        <bottom/>
      </border>
    </dxf>
  </dxfs>
  <tableStyles count="2">
    <tableStyle name="V42_ExpenseTable" pivot="0" count="5" xr9:uid="{00000000-0011-0000-FFFF-FFFF00000000}">
      <tableStyleElement type="wholeTable" dxfId="17"/>
      <tableStyleElement type="headerRow" dxfId="14"/>
      <tableStyleElement type="totalRow" dxfId="13"/>
      <tableStyleElement type="firstColumn" dxfId="15"/>
      <tableStyleElement type="lastColumn" dxfId="16"/>
    </tableStyle>
    <tableStyle name="V42_IncomeTable" pivot="0" count="5" xr9:uid="{00000000-0011-0000-FFFF-FFFF01000000}">
      <tableStyleElement type="wholeTable" dxfId="12"/>
      <tableStyleElement type="headerRow" dxfId="9"/>
      <tableStyleElement type="totalRow" dxfId="8"/>
      <tableStyleElement type="firstColumn" dxfId="10"/>
      <tableStyleElement type="lastColumn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597526861" count="1">
        <pm:charStyle name="Normal" fontId="0" Id="1"/>
      </pm:charStyles>
      <pm:colors xmlns:pm="smNativeData" id="1597526861" count="7">
        <pm:color name="Color 24" rgb="3A5D9C"/>
        <pm:color name="Color 25" rgb="00B0F0"/>
        <pm:color name="Color 26" rgb="F2F2F2"/>
        <pm:color name="Color 27" rgb="B2B2B2"/>
        <pm:color name="Color 28" rgb="3D8A16"/>
        <pm:color name="Color 29" rgb="BFBFBF"/>
        <pm:color name="PS" rgb="ED825B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0" displayName="Table20" ref="A27:D36" totalsRowCount="1">
  <tableColumns count="4">
    <tableColumn id="1" xr3:uid="{00000000-0010-0000-0000-000001000000}" name="TRANSPORTE" totalsRowFunction="custom">
      <totalsRowFormula>"Total "&amp;Table20[[#Headers],[TRANSPORTE]]</totalsRowFormula>
    </tableColumn>
    <tableColumn id="2" xr3:uid="{00000000-0010-0000-0000-000002000000}" name="Presupuesto" totalsRowFunction="sum"/>
    <tableColumn id="3" xr3:uid="{00000000-0010-0000-0000-000003000000}" name="Real" totalsRowFunction="sum"/>
    <tableColumn id="4" xr3:uid="{00000000-0010-0000-0000-000004000000}" name="Diferencia" totalsRowFunction="sum"/>
  </tableColumns>
  <tableStyleInfo name="V42_ExpenseTable" showFirstColumn="0" showLastColumn="1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D11" totalsRowCount="1">
  <tableColumns count="4">
    <tableColumn id="1" xr3:uid="{00000000-0010-0000-0100-000001000000}" name="INGRESOS" totalsRowFunction="custom">
      <totalsRowFormula>"Total "&amp;Table2[[#Headers],[INGRESOS]]</totalsRowFormula>
    </tableColumn>
    <tableColumn id="2" xr3:uid="{00000000-0010-0000-0100-000002000000}" name="Presupuesto" totalsRowFunction="sum"/>
    <tableColumn id="3" xr3:uid="{00000000-0010-0000-0100-000003000000}" name="Real" totalsRowFunction="sum"/>
    <tableColumn id="4" xr3:uid="{00000000-0010-0000-0100-000004000000}" name="Diferencia" totalsRowFunction="sum"/>
  </tableColumns>
  <tableStyleInfo name="V42_IncomeTable" showFirstColumn="0" showLastColumn="1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5" displayName="Table5" ref="A13:D26" totalsRowCount="1">
  <tableColumns count="4">
    <tableColumn id="1" xr3:uid="{00000000-0010-0000-0200-000001000000}" name="HOGAR"/>
    <tableColumn id="2" xr3:uid="{00000000-0010-0000-0200-000002000000}" name="Presupuesto"/>
    <tableColumn id="3" xr3:uid="{00000000-0010-0000-0200-000003000000}" name="Real"/>
    <tableColumn id="4" xr3:uid="{00000000-0010-0000-0200-000004000000}" name="Diferencia" totalsRowFunction="sum"/>
  </tableColumns>
  <tableStyleInfo name="V42_ExpenseTable" showFirstColumn="0" showLastColumn="1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" displayName="Tabla1" ref="A45:D54" totalsRowCount="1">
  <tableColumns count="4">
    <tableColumn id="1" xr3:uid="{00000000-0010-0000-0300-000001000000}" name="NEGOCIO" totalsRowFunction="custom">
      <totalsRowFormula>"Total "&amp;Tabla1[[#Headers],[NEGOCIO]]</totalsRowFormula>
    </tableColumn>
    <tableColumn id="2" xr3:uid="{00000000-0010-0000-0300-000002000000}" name="Presupuesto" totalsRowFunction="sum"/>
    <tableColumn id="3" xr3:uid="{00000000-0010-0000-0300-000003000000}" name="Real" totalsRowFunction="sum"/>
    <tableColumn id="4" xr3:uid="{00000000-0010-0000-0300-000004000000}" name="Diferencia" totalsRowFunction="sum"/>
  </tableColumns>
  <tableStyleInfo name="V42_ExpenseTable" showFirstColumn="0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9"/>
  <sheetViews>
    <sheetView showGridLines="0" tabSelected="1" zoomScale="115" workbookViewId="0">
      <selection activeCell="A4" sqref="A4"/>
    </sheetView>
  </sheetViews>
  <sheetFormatPr baseColWidth="10" defaultColWidth="9" defaultRowHeight="13.5"/>
  <cols>
    <col min="1" max="1" width="22.5" style="1" customWidth="1"/>
    <col min="2" max="4" width="9.58203125" style="1" customWidth="1"/>
    <col min="5" max="5" width="2.58203125" style="1" customWidth="1"/>
    <col min="6" max="6" width="22.5" style="1" customWidth="1"/>
    <col min="7" max="9" width="9.58203125" style="1" customWidth="1"/>
    <col min="10" max="10" width="9" style="1" customWidth="1"/>
    <col min="11" max="16384" width="9" style="1"/>
  </cols>
  <sheetData>
    <row r="1" spans="1:12" ht="26.15" customHeight="1">
      <c r="A1" s="55" t="s">
        <v>0</v>
      </c>
      <c r="B1" s="22"/>
      <c r="C1" s="22"/>
      <c r="D1" s="22"/>
      <c r="E1" s="22"/>
      <c r="F1" s="22"/>
      <c r="G1" s="22"/>
      <c r="H1" s="22"/>
      <c r="I1" s="22"/>
      <c r="J1" s="4"/>
      <c r="K1" s="4"/>
      <c r="L1" s="4"/>
    </row>
    <row r="2" spans="1:12" s="2" customFormat="1" ht="12">
      <c r="A2" s="2" t="s">
        <v>1</v>
      </c>
      <c r="E2" s="3"/>
      <c r="F2" s="21"/>
      <c r="G2" s="21"/>
      <c r="H2" s="54"/>
      <c r="I2" s="54"/>
      <c r="J2" s="21"/>
      <c r="K2" s="21"/>
      <c r="L2" s="21"/>
    </row>
    <row r="3" spans="1:12" s="2" customFormat="1" ht="12">
      <c r="A3" s="2" t="s">
        <v>2</v>
      </c>
      <c r="E3" s="3"/>
      <c r="F3" s="21"/>
      <c r="G3" s="21"/>
      <c r="H3" s="41"/>
      <c r="I3" s="41"/>
      <c r="J3" s="21"/>
      <c r="K3" s="21"/>
      <c r="L3" s="21"/>
    </row>
    <row r="4" spans="1:12" s="2" customFormat="1" ht="12">
      <c r="A4" s="2" t="s">
        <v>3</v>
      </c>
      <c r="E4" s="3"/>
      <c r="F4" s="21"/>
      <c r="G4" s="21"/>
      <c r="H4" s="41"/>
      <c r="I4" s="41"/>
      <c r="J4" s="21"/>
      <c r="K4" s="21"/>
      <c r="L4" s="21"/>
    </row>
    <row r="5" spans="1:12" s="2" customFormat="1">
      <c r="A5" s="44" t="s">
        <v>4</v>
      </c>
      <c r="B5" s="45" t="s">
        <v>5</v>
      </c>
      <c r="C5" s="46" t="s">
        <v>6</v>
      </c>
      <c r="D5" s="46" t="s">
        <v>7</v>
      </c>
      <c r="E5" s="14" t="s">
        <v>8</v>
      </c>
      <c r="F5" s="25"/>
      <c r="G5" s="21"/>
      <c r="H5" s="21"/>
      <c r="I5" s="21"/>
      <c r="J5" s="21"/>
      <c r="K5" s="21"/>
      <c r="L5" s="21"/>
    </row>
    <row r="6" spans="1:12" ht="14.5">
      <c r="A6" s="30" t="s">
        <v>9</v>
      </c>
      <c r="B6" s="31">
        <v>2500</v>
      </c>
      <c r="C6" s="31">
        <v>2563</v>
      </c>
      <c r="D6" s="32">
        <f>C6-B6</f>
        <v>63</v>
      </c>
      <c r="E6" s="8"/>
      <c r="F6" s="27"/>
      <c r="G6" s="26"/>
      <c r="H6" s="26"/>
      <c r="I6" s="26"/>
      <c r="J6" s="4"/>
      <c r="K6" s="4"/>
      <c r="L6" s="4"/>
    </row>
    <row r="7" spans="1:12" ht="14.5">
      <c r="A7" s="30" t="s">
        <v>10</v>
      </c>
      <c r="B7" s="31">
        <v>1000</v>
      </c>
      <c r="C7" s="31">
        <v>523</v>
      </c>
      <c r="D7" s="32">
        <f>C7-B7</f>
        <v>-477</v>
      </c>
      <c r="E7" s="8"/>
      <c r="F7" s="27"/>
      <c r="G7" s="28"/>
      <c r="H7" s="28"/>
      <c r="I7" s="28"/>
      <c r="J7" s="4"/>
      <c r="K7" s="4"/>
      <c r="L7" s="4"/>
    </row>
    <row r="8" spans="1:12">
      <c r="A8" s="30" t="s">
        <v>11</v>
      </c>
      <c r="B8" s="31">
        <v>300</v>
      </c>
      <c r="C8" s="31">
        <v>252</v>
      </c>
      <c r="D8" s="32">
        <f>C8-B8</f>
        <v>-48</v>
      </c>
      <c r="E8" s="8"/>
      <c r="G8" s="28"/>
      <c r="H8" s="28"/>
      <c r="I8" s="28"/>
      <c r="J8" s="4"/>
      <c r="K8" s="4"/>
      <c r="L8" s="4"/>
    </row>
    <row r="9" spans="1:12">
      <c r="A9" s="30" t="s">
        <v>12</v>
      </c>
      <c r="B9" s="31"/>
      <c r="C9" s="31"/>
      <c r="D9" s="32">
        <f>C9-B9</f>
        <v>0</v>
      </c>
      <c r="E9" s="10"/>
      <c r="F9" s="21"/>
      <c r="G9" s="28"/>
      <c r="H9" s="28"/>
      <c r="I9" s="28"/>
      <c r="J9" s="4"/>
      <c r="K9" s="4"/>
      <c r="L9" s="4"/>
    </row>
    <row r="10" spans="1:12" s="2" customFormat="1">
      <c r="A10" s="40" t="s">
        <v>13</v>
      </c>
      <c r="B10" s="31"/>
      <c r="C10" s="31"/>
      <c r="D10" s="32">
        <f>C10-B10</f>
        <v>0</v>
      </c>
      <c r="E10" s="8"/>
      <c r="G10" s="21"/>
      <c r="H10" s="21"/>
      <c r="I10" s="21"/>
      <c r="J10" s="21"/>
      <c r="K10" s="21"/>
      <c r="L10" s="21"/>
    </row>
    <row r="11" spans="1:12">
      <c r="A11" s="47" t="str">
        <f>"Total "&amp;Table2[[#Headers],[INGRESOS]]</f>
        <v>Total INGRESOS</v>
      </c>
      <c r="B11" s="33">
        <f>SUBTOTAL(109,Table2[Presupuesto])</f>
        <v>3800</v>
      </c>
      <c r="C11" s="33">
        <f>SUBTOTAL(109,Table2[Real])</f>
        <v>3338</v>
      </c>
      <c r="D11" s="34">
        <f>SUBTOTAL(109,Table2[Diferencia])</f>
        <v>-462</v>
      </c>
      <c r="E11" s="8"/>
      <c r="F11" s="4"/>
      <c r="G11" s="23"/>
      <c r="H11" s="23"/>
      <c r="I11" s="9"/>
      <c r="J11" s="4"/>
      <c r="K11" s="4"/>
      <c r="L11" s="4"/>
    </row>
    <row r="12" spans="1:12">
      <c r="A12" s="35"/>
      <c r="B12" s="35"/>
      <c r="C12" s="35"/>
      <c r="D12" s="35"/>
      <c r="E12" s="8"/>
      <c r="F12" s="4"/>
      <c r="G12" s="23"/>
      <c r="H12" s="23"/>
      <c r="I12" s="9"/>
      <c r="J12" s="4"/>
      <c r="K12" s="4"/>
      <c r="L12" s="4"/>
    </row>
    <row r="13" spans="1:12">
      <c r="A13" s="44" t="s">
        <v>14</v>
      </c>
      <c r="B13" s="45" t="s">
        <v>5</v>
      </c>
      <c r="C13" s="46" t="s">
        <v>6</v>
      </c>
      <c r="D13" s="46" t="s">
        <v>7</v>
      </c>
      <c r="E13" s="8"/>
      <c r="F13" s="4"/>
      <c r="G13" s="23"/>
      <c r="H13" s="23"/>
      <c r="I13" s="9"/>
      <c r="J13" s="4"/>
      <c r="K13" s="4"/>
      <c r="L13" s="4"/>
    </row>
    <row r="14" spans="1:12">
      <c r="A14" s="40" t="s">
        <v>15</v>
      </c>
      <c r="B14" s="31">
        <v>0</v>
      </c>
      <c r="C14" s="31">
        <v>0</v>
      </c>
      <c r="D14" s="32">
        <f t="shared" ref="D14:D23" si="0">B14-C14</f>
        <v>0</v>
      </c>
      <c r="E14" s="8"/>
      <c r="F14" s="4"/>
      <c r="G14" s="23"/>
      <c r="H14" s="23"/>
      <c r="I14" s="9"/>
      <c r="J14" s="4"/>
      <c r="K14" s="4"/>
      <c r="L14" s="4"/>
    </row>
    <row r="15" spans="1:12">
      <c r="A15" s="30" t="s">
        <v>16</v>
      </c>
      <c r="B15" s="31">
        <v>0</v>
      </c>
      <c r="C15" s="31">
        <v>0</v>
      </c>
      <c r="D15" s="32">
        <f t="shared" si="0"/>
        <v>0</v>
      </c>
      <c r="E15" s="8"/>
      <c r="F15" s="4"/>
      <c r="G15" s="23"/>
      <c r="H15" s="23"/>
      <c r="I15" s="9"/>
      <c r="J15" s="4"/>
      <c r="K15" s="4"/>
      <c r="L15" s="4"/>
    </row>
    <row r="16" spans="1:12">
      <c r="A16" s="30" t="s">
        <v>17</v>
      </c>
      <c r="B16" s="31">
        <v>0</v>
      </c>
      <c r="C16" s="31">
        <v>0</v>
      </c>
      <c r="D16" s="32">
        <f t="shared" si="0"/>
        <v>0</v>
      </c>
      <c r="E16" s="8"/>
      <c r="F16" s="4"/>
      <c r="G16" s="23"/>
      <c r="H16" s="23"/>
      <c r="I16" s="9"/>
      <c r="J16" s="4"/>
      <c r="K16" s="4"/>
      <c r="L16" s="4"/>
    </row>
    <row r="17" spans="1:12">
      <c r="A17" s="30" t="s">
        <v>18</v>
      </c>
      <c r="B17" s="31">
        <v>0</v>
      </c>
      <c r="C17" s="31">
        <v>0</v>
      </c>
      <c r="D17" s="32">
        <f t="shared" si="0"/>
        <v>0</v>
      </c>
      <c r="E17" s="8"/>
      <c r="F17" s="4"/>
      <c r="G17" s="23"/>
      <c r="H17" s="23"/>
      <c r="I17" s="9"/>
      <c r="J17" s="4"/>
      <c r="K17" s="4"/>
      <c r="L17" s="4"/>
    </row>
    <row r="18" spans="1:12">
      <c r="A18" s="30" t="s">
        <v>19</v>
      </c>
      <c r="B18" s="31">
        <v>0</v>
      </c>
      <c r="C18" s="31">
        <v>0</v>
      </c>
      <c r="D18" s="32">
        <f t="shared" si="0"/>
        <v>0</v>
      </c>
      <c r="E18" s="8"/>
      <c r="G18" s="23"/>
      <c r="H18" s="23"/>
      <c r="I18" s="9"/>
      <c r="J18" s="4"/>
      <c r="K18" s="4"/>
      <c r="L18" s="4"/>
    </row>
    <row r="19" spans="1:12" s="5" customFormat="1">
      <c r="A19" s="40" t="s">
        <v>20</v>
      </c>
      <c r="B19" s="31">
        <v>0</v>
      </c>
      <c r="C19" s="31">
        <v>0</v>
      </c>
      <c r="D19" s="32">
        <f t="shared" si="0"/>
        <v>0</v>
      </c>
      <c r="E19" s="8"/>
      <c r="F19" s="4"/>
      <c r="G19" s="15"/>
      <c r="H19" s="15"/>
      <c r="J19" s="29"/>
      <c r="K19" s="29"/>
      <c r="L19" s="29"/>
    </row>
    <row r="20" spans="1:12">
      <c r="A20" s="30" t="s">
        <v>21</v>
      </c>
      <c r="B20" s="31">
        <v>0</v>
      </c>
      <c r="C20" s="31">
        <v>0</v>
      </c>
      <c r="D20" s="32">
        <f t="shared" si="0"/>
        <v>0</v>
      </c>
      <c r="E20" s="8"/>
      <c r="F20" s="17"/>
      <c r="G20" s="24"/>
      <c r="H20" s="24"/>
      <c r="I20" s="24"/>
      <c r="J20" s="4"/>
      <c r="K20" s="4"/>
      <c r="L20" s="4"/>
    </row>
    <row r="21" spans="1:12">
      <c r="A21" s="30" t="s">
        <v>22</v>
      </c>
      <c r="B21" s="31">
        <v>0</v>
      </c>
      <c r="C21" s="31">
        <v>0</v>
      </c>
      <c r="D21" s="32">
        <f t="shared" si="0"/>
        <v>0</v>
      </c>
      <c r="E21" s="8"/>
      <c r="F21" s="17"/>
      <c r="G21" s="24"/>
      <c r="H21" s="24"/>
      <c r="I21" s="24"/>
      <c r="J21" s="4"/>
      <c r="K21" s="4"/>
      <c r="L21" s="4"/>
    </row>
    <row r="22" spans="1:12">
      <c r="A22" s="30" t="s">
        <v>23</v>
      </c>
      <c r="B22" s="31">
        <v>0</v>
      </c>
      <c r="C22" s="31">
        <v>0</v>
      </c>
      <c r="D22" s="32">
        <f t="shared" si="0"/>
        <v>0</v>
      </c>
      <c r="E22" s="8"/>
      <c r="F22" s="17"/>
      <c r="G22" s="24"/>
      <c r="H22" s="24"/>
      <c r="I22" s="24"/>
      <c r="J22" s="4"/>
      <c r="K22" s="4"/>
      <c r="L22" s="4"/>
    </row>
    <row r="23" spans="1:12">
      <c r="A23" s="30" t="s">
        <v>24</v>
      </c>
      <c r="B23" s="36">
        <v>0</v>
      </c>
      <c r="C23" s="36">
        <v>0</v>
      </c>
      <c r="D23" s="32">
        <f t="shared" si="0"/>
        <v>0</v>
      </c>
      <c r="E23" s="8"/>
      <c r="F23" s="4"/>
      <c r="G23" s="18"/>
      <c r="H23" s="19"/>
      <c r="I23" s="19"/>
      <c r="J23" s="4"/>
      <c r="K23" s="4"/>
      <c r="L23" s="4"/>
    </row>
    <row r="24" spans="1:12">
      <c r="A24" s="49" t="s">
        <v>25</v>
      </c>
      <c r="B24" s="53">
        <f>SUM(B14:B23)</f>
        <v>0</v>
      </c>
      <c r="C24" s="53">
        <f>SUM(C14:C23)</f>
        <v>0</v>
      </c>
      <c r="D24" s="53">
        <f>SUM(D14:D23)</f>
        <v>0</v>
      </c>
      <c r="E24" s="8"/>
      <c r="F24" s="4"/>
      <c r="G24" s="23"/>
      <c r="H24" s="23"/>
      <c r="I24" s="9"/>
      <c r="J24" s="4"/>
      <c r="K24" s="4"/>
      <c r="L24" s="4"/>
    </row>
    <row r="25" spans="1:12">
      <c r="A25" s="37"/>
      <c r="B25" s="31"/>
      <c r="C25" s="31"/>
      <c r="D25" s="38"/>
      <c r="E25" s="8"/>
      <c r="F25" s="4"/>
      <c r="G25" s="23"/>
      <c r="H25" s="23"/>
      <c r="I25" s="9"/>
      <c r="J25" s="4"/>
      <c r="K25" s="4"/>
      <c r="L25" s="4"/>
    </row>
    <row r="26" spans="1:12">
      <c r="A26" s="39"/>
      <c r="B26" s="39"/>
      <c r="C26" s="39"/>
      <c r="D26" s="39"/>
      <c r="E26" s="8"/>
      <c r="F26" s="4"/>
      <c r="G26" s="23"/>
      <c r="H26" s="23"/>
      <c r="I26" s="9"/>
      <c r="J26" s="4"/>
      <c r="K26" s="4"/>
      <c r="L26" s="4"/>
    </row>
    <row r="27" spans="1:12">
      <c r="A27" s="44" t="s">
        <v>26</v>
      </c>
      <c r="B27" s="45" t="s">
        <v>5</v>
      </c>
      <c r="C27" s="46" t="s">
        <v>6</v>
      </c>
      <c r="D27" s="46" t="s">
        <v>7</v>
      </c>
      <c r="E27" s="8"/>
      <c r="F27" s="4"/>
      <c r="G27" s="23"/>
      <c r="H27" s="23"/>
      <c r="I27" s="9"/>
      <c r="J27" s="4"/>
      <c r="K27" s="4"/>
      <c r="L27" s="4"/>
    </row>
    <row r="28" spans="1:12">
      <c r="A28" s="30" t="s">
        <v>27</v>
      </c>
      <c r="B28" s="36"/>
      <c r="C28" s="36"/>
      <c r="D28" s="32">
        <f t="shared" ref="D28:D35" si="1">B28-C28</f>
        <v>0</v>
      </c>
      <c r="E28" s="8"/>
      <c r="F28" s="4"/>
      <c r="G28" s="23"/>
      <c r="H28" s="23"/>
      <c r="I28" s="9"/>
      <c r="J28" s="4"/>
      <c r="K28" s="4"/>
      <c r="L28" s="4"/>
    </row>
    <row r="29" spans="1:12">
      <c r="A29" s="30" t="s">
        <v>28</v>
      </c>
      <c r="B29" s="36"/>
      <c r="C29" s="36"/>
      <c r="D29" s="32">
        <f t="shared" si="1"/>
        <v>0</v>
      </c>
      <c r="E29" s="8"/>
      <c r="F29" s="4"/>
      <c r="G29" s="23"/>
      <c r="H29" s="23"/>
      <c r="I29" s="9"/>
      <c r="J29" s="4"/>
      <c r="K29" s="4"/>
      <c r="L29" s="4"/>
    </row>
    <row r="30" spans="1:12">
      <c r="A30" s="30" t="s">
        <v>29</v>
      </c>
      <c r="B30" s="36"/>
      <c r="C30" s="36"/>
      <c r="D30" s="32">
        <f t="shared" si="1"/>
        <v>0</v>
      </c>
      <c r="E30" s="8"/>
      <c r="F30" s="4"/>
      <c r="G30" s="23"/>
      <c r="H30" s="23"/>
      <c r="I30" s="9"/>
      <c r="J30" s="4"/>
      <c r="K30" s="4"/>
      <c r="L30" s="4"/>
    </row>
    <row r="31" spans="1:12">
      <c r="A31" s="30" t="s">
        <v>30</v>
      </c>
      <c r="B31" s="36"/>
      <c r="C31" s="36"/>
      <c r="D31" s="32">
        <f t="shared" si="1"/>
        <v>0</v>
      </c>
      <c r="E31" s="8"/>
      <c r="F31" s="4"/>
      <c r="G31" s="23"/>
      <c r="H31" s="23"/>
      <c r="I31" s="9"/>
      <c r="J31" s="4"/>
      <c r="K31" s="4"/>
      <c r="L31" s="4"/>
    </row>
    <row r="32" spans="1:12">
      <c r="A32" s="35" t="s">
        <v>31</v>
      </c>
      <c r="B32" s="36"/>
      <c r="C32" s="36"/>
      <c r="D32" s="32">
        <f t="shared" si="1"/>
        <v>0</v>
      </c>
      <c r="E32" s="8"/>
      <c r="F32" s="4"/>
      <c r="G32" s="23"/>
      <c r="H32" s="23"/>
      <c r="I32" s="9"/>
      <c r="J32" s="4"/>
      <c r="K32" s="4"/>
      <c r="L32" s="4"/>
    </row>
    <row r="33" spans="1:12">
      <c r="A33" s="30" t="s">
        <v>32</v>
      </c>
      <c r="B33" s="36"/>
      <c r="C33" s="36"/>
      <c r="D33" s="32">
        <f t="shared" si="1"/>
        <v>0</v>
      </c>
      <c r="E33" s="8"/>
      <c r="F33" s="4"/>
      <c r="G33" s="23"/>
      <c r="H33" s="23"/>
      <c r="I33" s="9"/>
      <c r="J33" s="4"/>
      <c r="K33" s="4"/>
      <c r="L33" s="4"/>
    </row>
    <row r="34" spans="1:12">
      <c r="A34" s="30" t="s">
        <v>33</v>
      </c>
      <c r="B34" s="36"/>
      <c r="C34" s="36"/>
      <c r="D34" s="32">
        <f t="shared" si="1"/>
        <v>0</v>
      </c>
      <c r="E34" s="8"/>
      <c r="F34" s="4"/>
      <c r="G34" s="23"/>
      <c r="H34" s="23"/>
      <c r="I34" s="9"/>
      <c r="J34" s="4"/>
      <c r="K34" s="4"/>
      <c r="L34" s="4"/>
    </row>
    <row r="35" spans="1:12">
      <c r="A35" s="30" t="s">
        <v>34</v>
      </c>
      <c r="B35" s="36"/>
      <c r="C35" s="36"/>
      <c r="D35" s="32">
        <f t="shared" si="1"/>
        <v>0</v>
      </c>
      <c r="E35" s="8"/>
      <c r="F35" s="4"/>
      <c r="G35" s="23"/>
      <c r="H35" s="23"/>
      <c r="I35" s="9"/>
      <c r="J35" s="4"/>
      <c r="K35" s="4"/>
      <c r="L35" s="4"/>
    </row>
    <row r="36" spans="1:12">
      <c r="A36" s="47" t="str">
        <f>"Total "&amp;Table20[[#Headers],[TRANSPORTE]]</f>
        <v>Total TRANSPORTE</v>
      </c>
      <c r="B36" s="33">
        <f>SUBTOTAL(109,Table20[Presupuesto])</f>
        <v>0</v>
      </c>
      <c r="C36" s="33">
        <f>SUBTOTAL(109,Table20[Real])</f>
        <v>0</v>
      </c>
      <c r="D36" s="34">
        <f>SUBTOTAL(109,Table20[Diferencia])</f>
        <v>0</v>
      </c>
      <c r="E36" s="8"/>
      <c r="F36" s="4"/>
      <c r="G36" s="23"/>
      <c r="H36" s="23"/>
      <c r="I36" s="9"/>
      <c r="J36" s="4"/>
      <c r="K36" s="4"/>
      <c r="L36" s="4"/>
    </row>
    <row r="37" spans="1:12">
      <c r="A37" s="39"/>
      <c r="B37" s="39"/>
      <c r="C37" s="39"/>
      <c r="D37" s="39"/>
      <c r="E37" s="8"/>
      <c r="F37" s="4"/>
      <c r="G37" s="23"/>
      <c r="H37" s="23"/>
      <c r="I37" s="9"/>
      <c r="J37" s="4"/>
      <c r="K37" s="4"/>
      <c r="L37" s="4"/>
    </row>
    <row r="38" spans="1:12">
      <c r="A38" s="48" t="s">
        <v>35</v>
      </c>
      <c r="B38" s="51" t="s">
        <v>5</v>
      </c>
      <c r="C38" s="52" t="s">
        <v>6</v>
      </c>
      <c r="D38" s="52" t="s">
        <v>7</v>
      </c>
      <c r="E38" s="8"/>
      <c r="F38" s="20"/>
      <c r="G38" s="23"/>
      <c r="H38" s="23"/>
      <c r="I38" s="9"/>
      <c r="J38" s="4"/>
      <c r="K38" s="4"/>
      <c r="L38" s="4"/>
    </row>
    <row r="39" spans="1:12">
      <c r="A39" s="30" t="s">
        <v>36</v>
      </c>
      <c r="B39" s="36"/>
      <c r="C39" s="36"/>
      <c r="D39" s="32">
        <f>B39-C39</f>
        <v>0</v>
      </c>
      <c r="E39" s="8"/>
      <c r="F39" s="4"/>
      <c r="G39" s="15"/>
      <c r="H39" s="15"/>
      <c r="I39" s="11"/>
      <c r="J39" s="4"/>
      <c r="K39" s="4"/>
      <c r="L39" s="4"/>
    </row>
    <row r="40" spans="1:12">
      <c r="A40" s="30" t="s">
        <v>37</v>
      </c>
      <c r="B40" s="36"/>
      <c r="C40" s="36"/>
      <c r="D40" s="32">
        <f>B40-C40</f>
        <v>0</v>
      </c>
      <c r="E40" s="8"/>
      <c r="F40" s="17"/>
      <c r="G40" s="24"/>
      <c r="H40" s="24"/>
      <c r="I40" s="24"/>
      <c r="J40" s="4"/>
      <c r="K40" s="4"/>
      <c r="L40" s="4"/>
    </row>
    <row r="41" spans="1:12">
      <c r="A41" s="30" t="s">
        <v>38</v>
      </c>
      <c r="B41" s="36"/>
      <c r="C41" s="36"/>
      <c r="D41" s="32">
        <f>B41-C41</f>
        <v>0</v>
      </c>
      <c r="E41" s="8"/>
      <c r="F41" s="17"/>
      <c r="G41" s="24"/>
      <c r="H41" s="24"/>
      <c r="I41" s="24"/>
      <c r="J41" s="4"/>
      <c r="K41" s="4"/>
      <c r="L41" s="4"/>
    </row>
    <row r="42" spans="1:12">
      <c r="A42" s="30" t="s">
        <v>39</v>
      </c>
      <c r="B42" s="36"/>
      <c r="C42" s="36"/>
      <c r="D42" s="32">
        <f>B42-C42</f>
        <v>0</v>
      </c>
      <c r="E42" s="8"/>
      <c r="F42" s="4"/>
      <c r="G42" s="18"/>
      <c r="H42" s="19"/>
      <c r="I42" s="19"/>
      <c r="J42" s="4"/>
      <c r="K42" s="4"/>
      <c r="L42" s="4"/>
    </row>
    <row r="43" spans="1:12">
      <c r="A43" s="49" t="s">
        <v>25</v>
      </c>
      <c r="B43" s="42">
        <f>SUM(B39:B42)</f>
        <v>0</v>
      </c>
      <c r="C43" s="42">
        <f>SUM(C39:C42)</f>
        <v>0</v>
      </c>
      <c r="D43" s="43">
        <f>SUM(D39:D42)</f>
        <v>0</v>
      </c>
      <c r="E43" s="9"/>
      <c r="F43" s="4"/>
      <c r="G43" s="4"/>
      <c r="H43" s="4"/>
    </row>
    <row r="44" spans="1:12">
      <c r="A44" s="8"/>
      <c r="B44" s="4"/>
      <c r="C44" s="23"/>
      <c r="D44" s="23"/>
      <c r="E44" s="9"/>
      <c r="F44" s="4"/>
      <c r="G44" s="4"/>
      <c r="H44" s="4"/>
    </row>
    <row r="45" spans="1:12">
      <c r="A45" s="44" t="s">
        <v>40</v>
      </c>
      <c r="B45" s="45" t="s">
        <v>5</v>
      </c>
      <c r="C45" s="46" t="s">
        <v>6</v>
      </c>
      <c r="D45" s="46" t="s">
        <v>7</v>
      </c>
      <c r="E45" s="9"/>
      <c r="F45" s="4"/>
      <c r="G45" s="4"/>
      <c r="H45" s="4"/>
    </row>
    <row r="46" spans="1:12">
      <c r="A46" s="30" t="s">
        <v>41</v>
      </c>
      <c r="B46" s="36"/>
      <c r="C46" s="36"/>
      <c r="D46" s="32">
        <f t="shared" ref="D46:D53" si="2">B46-C46</f>
        <v>0</v>
      </c>
      <c r="E46" s="9"/>
      <c r="F46" s="4"/>
      <c r="G46" s="4"/>
      <c r="H46" s="4"/>
    </row>
    <row r="47" spans="1:12">
      <c r="A47" s="30" t="s">
        <v>42</v>
      </c>
      <c r="B47" s="36"/>
      <c r="C47" s="36"/>
      <c r="D47" s="32">
        <f t="shared" si="2"/>
        <v>0</v>
      </c>
      <c r="E47" s="8"/>
      <c r="F47" s="4"/>
      <c r="G47" s="23"/>
      <c r="H47" s="23"/>
      <c r="I47" s="9"/>
      <c r="J47" s="4"/>
      <c r="K47" s="4"/>
      <c r="L47" s="4"/>
    </row>
    <row r="48" spans="1:12">
      <c r="A48" s="30" t="s">
        <v>43</v>
      </c>
      <c r="B48" s="36"/>
      <c r="C48" s="36"/>
      <c r="D48" s="32">
        <f t="shared" si="2"/>
        <v>0</v>
      </c>
      <c r="E48" s="8"/>
      <c r="F48" s="20"/>
      <c r="G48" s="23"/>
      <c r="H48" s="23"/>
      <c r="I48" s="9"/>
      <c r="J48" s="4"/>
      <c r="K48" s="4"/>
      <c r="L48" s="4"/>
    </row>
    <row r="49" spans="1:12">
      <c r="A49" s="30" t="s">
        <v>44</v>
      </c>
      <c r="B49" s="36"/>
      <c r="C49" s="36"/>
      <c r="D49" s="32">
        <f t="shared" si="2"/>
        <v>0</v>
      </c>
      <c r="E49" s="8"/>
      <c r="F49" s="4"/>
      <c r="G49" s="15"/>
      <c r="H49" s="15"/>
      <c r="I49" s="11"/>
      <c r="J49" s="4"/>
      <c r="K49" s="4"/>
      <c r="L49" s="4"/>
    </row>
    <row r="50" spans="1:12">
      <c r="A50" s="35" t="s">
        <v>45</v>
      </c>
      <c r="B50" s="36"/>
      <c r="C50" s="36"/>
      <c r="D50" s="32">
        <f t="shared" si="2"/>
        <v>0</v>
      </c>
      <c r="E50" s="8"/>
      <c r="F50" s="17"/>
      <c r="G50" s="24"/>
      <c r="H50" s="24"/>
      <c r="I50" s="24"/>
      <c r="J50" s="4"/>
      <c r="K50" s="4"/>
      <c r="L50" s="4"/>
    </row>
    <row r="51" spans="1:12">
      <c r="A51" s="30" t="s">
        <v>46</v>
      </c>
      <c r="B51" s="36"/>
      <c r="C51" s="36"/>
      <c r="D51" s="32">
        <f t="shared" si="2"/>
        <v>0</v>
      </c>
      <c r="E51" s="4"/>
      <c r="F51" s="4"/>
      <c r="G51" s="18"/>
      <c r="H51" s="19"/>
      <c r="I51" s="19"/>
      <c r="J51" s="4"/>
      <c r="K51" s="4"/>
      <c r="L51" s="4"/>
    </row>
    <row r="52" spans="1:12">
      <c r="A52" s="30" t="s">
        <v>47</v>
      </c>
      <c r="B52" s="36"/>
      <c r="C52" s="36"/>
      <c r="D52" s="32">
        <f t="shared" si="2"/>
        <v>0</v>
      </c>
      <c r="E52" s="4"/>
      <c r="F52" s="4"/>
      <c r="G52" s="23"/>
      <c r="H52" s="23"/>
      <c r="I52" s="9"/>
      <c r="J52" s="4"/>
      <c r="K52" s="4"/>
      <c r="L52" s="4"/>
    </row>
    <row r="53" spans="1:12">
      <c r="A53" s="30" t="s">
        <v>48</v>
      </c>
      <c r="B53" s="36"/>
      <c r="C53" s="36"/>
      <c r="D53" s="32">
        <f t="shared" si="2"/>
        <v>0</v>
      </c>
      <c r="E53" s="8"/>
      <c r="F53" s="4"/>
      <c r="G53" s="23"/>
      <c r="H53" s="23"/>
      <c r="I53" s="9"/>
      <c r="J53" s="4"/>
      <c r="K53" s="4"/>
      <c r="L53" s="4"/>
    </row>
    <row r="54" spans="1:12">
      <c r="A54" s="47" t="str">
        <f>"Total "&amp;Tabla1[[#Headers],[NEGOCIO]]</f>
        <v>Total NEGOCIO</v>
      </c>
      <c r="B54" s="33">
        <f>SUBTOTAL(109,Tabla1[Presupuesto])</f>
        <v>0</v>
      </c>
      <c r="C54" s="33">
        <f>SUBTOTAL(109,Tabla1[Real])</f>
        <v>0</v>
      </c>
      <c r="D54" s="34">
        <f>SUBTOTAL(109,Tabla1[Diferencia])</f>
        <v>0</v>
      </c>
      <c r="E54" s="8"/>
      <c r="F54" s="4"/>
      <c r="G54" s="23"/>
      <c r="H54" s="23"/>
      <c r="I54" s="9"/>
      <c r="J54" s="4"/>
      <c r="K54" s="4"/>
      <c r="L54" s="4"/>
    </row>
    <row r="55" spans="1:12">
      <c r="A55" s="4"/>
      <c r="B55" s="23"/>
      <c r="C55" s="23"/>
      <c r="D55" s="9"/>
      <c r="E55" s="8"/>
      <c r="F55" s="4"/>
      <c r="G55" s="23"/>
      <c r="H55" s="23"/>
      <c r="I55" s="9"/>
      <c r="J55" s="4"/>
      <c r="K55" s="4"/>
      <c r="L55" s="4"/>
    </row>
    <row r="56" spans="1:12">
      <c r="A56" s="50" t="s">
        <v>49</v>
      </c>
      <c r="B56" s="33">
        <f>Table2[[#Totals],[Presupuesto]]-B24-Table20[[#Totals],[Presupuesto]]-B43-Tabla1[[#Totals],[Presupuesto]]</f>
        <v>3800</v>
      </c>
      <c r="C56" s="33">
        <f>Table2[[#Totals],[Presupuesto]]-C24-Table20[[#Totals],[Presupuesto]]-C43-Tabla1[[#Totals],[Presupuesto]]</f>
        <v>3800</v>
      </c>
      <c r="D56" s="32">
        <f>B56-C56</f>
        <v>0</v>
      </c>
      <c r="E56" s="8"/>
      <c r="F56" s="4"/>
      <c r="G56" s="23"/>
      <c r="H56" s="23"/>
      <c r="I56" s="9"/>
      <c r="J56" s="4"/>
      <c r="K56" s="4"/>
      <c r="L56" s="4"/>
    </row>
    <row r="57" spans="1:12">
      <c r="A57" s="4"/>
      <c r="B57" s="23"/>
      <c r="C57" s="23"/>
      <c r="D57" s="9"/>
      <c r="E57" s="8"/>
      <c r="F57" s="4"/>
      <c r="G57" s="23"/>
      <c r="H57" s="23"/>
      <c r="I57" s="9"/>
      <c r="J57" s="4"/>
      <c r="K57" s="4"/>
      <c r="L57" s="4"/>
    </row>
    <row r="58" spans="1:12">
      <c r="A58" s="20"/>
      <c r="B58" s="15"/>
      <c r="C58" s="15"/>
      <c r="D58" s="11"/>
      <c r="E58" s="8"/>
      <c r="F58" s="20"/>
      <c r="G58" s="23"/>
      <c r="H58" s="23"/>
      <c r="I58" s="9"/>
      <c r="J58" s="4"/>
      <c r="K58" s="4"/>
      <c r="L58" s="4"/>
    </row>
    <row r="59" spans="1:12">
      <c r="A59" s="4"/>
      <c r="B59" s="24"/>
      <c r="C59" s="24"/>
      <c r="D59" s="24"/>
      <c r="E59" s="8"/>
      <c r="F59" s="4"/>
      <c r="G59" s="15"/>
      <c r="H59" s="15"/>
      <c r="I59" s="11"/>
      <c r="J59" s="4"/>
      <c r="K59" s="4"/>
      <c r="L59" s="4"/>
    </row>
    <row r="60" spans="1:12">
      <c r="A60" s="17"/>
      <c r="B60" s="18"/>
      <c r="C60" s="19"/>
      <c r="D60" s="19"/>
      <c r="E60" s="8"/>
      <c r="F60" s="17"/>
      <c r="G60" s="24"/>
      <c r="H60" s="24"/>
      <c r="I60" s="24"/>
      <c r="J60" s="4"/>
      <c r="K60" s="4"/>
      <c r="L60" s="4"/>
    </row>
    <row r="61" spans="1:12">
      <c r="A61" s="4"/>
      <c r="B61" s="23"/>
      <c r="C61" s="23"/>
      <c r="D61" s="9"/>
      <c r="E61" s="8"/>
      <c r="F61" s="4"/>
      <c r="G61" s="18"/>
      <c r="H61" s="19"/>
      <c r="I61" s="19"/>
      <c r="J61" s="4"/>
      <c r="K61" s="4"/>
      <c r="L61" s="4"/>
    </row>
    <row r="62" spans="1:12">
      <c r="A62" s="4"/>
      <c r="B62" s="23"/>
      <c r="C62" s="23"/>
      <c r="D62" s="9"/>
      <c r="E62" s="8"/>
      <c r="F62" s="4"/>
      <c r="G62" s="23"/>
      <c r="H62" s="23"/>
      <c r="I62" s="9"/>
      <c r="J62" s="4"/>
      <c r="K62" s="4"/>
      <c r="L62" s="4"/>
    </row>
    <row r="63" spans="1:12">
      <c r="A63" s="4"/>
      <c r="B63" s="23"/>
      <c r="C63" s="23"/>
      <c r="D63" s="9"/>
      <c r="E63" s="8"/>
      <c r="F63" s="4"/>
      <c r="G63" s="23"/>
      <c r="H63" s="23"/>
      <c r="I63" s="9"/>
      <c r="J63" s="4"/>
      <c r="K63" s="4"/>
      <c r="L63" s="4"/>
    </row>
    <row r="64" spans="1:12">
      <c r="A64" s="4"/>
      <c r="B64" s="23"/>
      <c r="C64" s="23"/>
      <c r="D64" s="9"/>
      <c r="E64" s="8"/>
      <c r="F64" s="4"/>
      <c r="G64" s="23"/>
      <c r="H64" s="23"/>
      <c r="I64" s="9"/>
      <c r="J64" s="4"/>
      <c r="K64" s="4"/>
      <c r="L64" s="4"/>
    </row>
    <row r="65" spans="1:12">
      <c r="A65" s="20"/>
      <c r="B65" s="15"/>
      <c r="C65" s="15"/>
      <c r="D65" s="11"/>
      <c r="E65" s="8"/>
      <c r="F65" s="20"/>
      <c r="G65" s="23"/>
      <c r="H65" s="23"/>
      <c r="I65" s="9"/>
      <c r="J65" s="4"/>
      <c r="K65" s="4"/>
      <c r="L65" s="4"/>
    </row>
    <row r="66" spans="1:12">
      <c r="E66" s="8"/>
      <c r="F66" s="7"/>
      <c r="G66" s="15"/>
      <c r="H66" s="15"/>
      <c r="I66" s="11"/>
      <c r="J66" s="4"/>
      <c r="K66" s="4"/>
      <c r="L66" s="4"/>
    </row>
    <row r="67" spans="1:12">
      <c r="E67" s="8"/>
      <c r="F67" s="7"/>
    </row>
    <row r="68" spans="1:12">
      <c r="E68" s="8"/>
      <c r="F68" s="7"/>
    </row>
    <row r="69" spans="1:12">
      <c r="E69" s="8"/>
      <c r="F69" s="7"/>
    </row>
    <row r="70" spans="1:12">
      <c r="E70" s="8"/>
      <c r="F70" s="7"/>
    </row>
    <row r="71" spans="1:12">
      <c r="E71" s="8"/>
      <c r="F71" s="7"/>
    </row>
    <row r="72" spans="1:12">
      <c r="E72" s="8"/>
    </row>
    <row r="73" spans="1:12">
      <c r="E73" s="8"/>
    </row>
    <row r="74" spans="1:12">
      <c r="E74" s="8"/>
      <c r="F74" s="7"/>
    </row>
    <row r="75" spans="1:12">
      <c r="E75" s="8"/>
      <c r="F75" s="7"/>
    </row>
    <row r="76" spans="1:12">
      <c r="E76" s="12"/>
      <c r="F76" s="7"/>
    </row>
    <row r="77" spans="1:12">
      <c r="E77" s="13"/>
      <c r="F77" s="7"/>
    </row>
    <row r="78" spans="1:12">
      <c r="E78" s="13"/>
      <c r="F78" s="7"/>
    </row>
    <row r="79" spans="1:12">
      <c r="E79" s="13"/>
      <c r="F79" s="7"/>
    </row>
    <row r="80" spans="1:12">
      <c r="E80" s="13"/>
      <c r="F80" s="7"/>
    </row>
    <row r="81" spans="5:6">
      <c r="E81" s="8"/>
      <c r="F81" s="7"/>
    </row>
    <row r="82" spans="5:6">
      <c r="E82" s="12"/>
      <c r="F82" s="7"/>
    </row>
    <row r="83" spans="5:6">
      <c r="E83" s="13"/>
      <c r="F83" s="7"/>
    </row>
    <row r="84" spans="5:6">
      <c r="E84" s="13"/>
    </row>
    <row r="85" spans="5:6">
      <c r="E85" s="13"/>
    </row>
    <row r="86" spans="5:6">
      <c r="E86" s="16" t="s">
        <v>8</v>
      </c>
    </row>
    <row r="87" spans="5:6">
      <c r="E87" s="13"/>
    </row>
    <row r="88" spans="5:6">
      <c r="E88" s="13"/>
    </row>
    <row r="89" spans="5:6">
      <c r="E89" s="13"/>
    </row>
    <row r="90" spans="5:6">
      <c r="E90" s="13"/>
    </row>
    <row r="91" spans="5:6">
      <c r="E91" s="13"/>
    </row>
    <row r="92" spans="5:6">
      <c r="E92" s="8"/>
    </row>
    <row r="93" spans="5:6">
      <c r="E93" s="12"/>
    </row>
    <row r="94" spans="5:6">
      <c r="E94" s="7"/>
    </row>
    <row r="95" spans="5:6">
      <c r="E95" s="7"/>
    </row>
    <row r="96" spans="5:6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7"/>
    </row>
    <row r="102" spans="5:5">
      <c r="E102" s="7"/>
    </row>
    <row r="103" spans="5:5">
      <c r="E103" s="7"/>
    </row>
    <row r="124" spans="6:6">
      <c r="F124" s="7"/>
    </row>
    <row r="125" spans="6:6">
      <c r="F125" s="7"/>
    </row>
    <row r="126" spans="6:6">
      <c r="F126" s="7"/>
    </row>
    <row r="127" spans="6:6">
      <c r="F127" s="7"/>
    </row>
    <row r="128" spans="6:6">
      <c r="F128" s="7"/>
    </row>
    <row r="129" spans="5:6">
      <c r="F129" s="7"/>
    </row>
    <row r="130" spans="5:6">
      <c r="F130" s="7"/>
    </row>
    <row r="133" spans="5:6">
      <c r="F133" s="7"/>
    </row>
    <row r="134" spans="5:6">
      <c r="F134" s="7"/>
    </row>
    <row r="135" spans="5:6">
      <c r="F135" s="7"/>
    </row>
    <row r="136" spans="5:6">
      <c r="F136" s="7"/>
    </row>
    <row r="137" spans="5:6">
      <c r="F137" s="7"/>
    </row>
    <row r="138" spans="5:6">
      <c r="F138" s="7"/>
    </row>
    <row r="139" spans="5:6">
      <c r="F139" s="7"/>
    </row>
    <row r="143" spans="5:6">
      <c r="E143" s="6"/>
    </row>
    <row r="144" spans="5:6">
      <c r="E144" s="7"/>
    </row>
    <row r="145" spans="5:5">
      <c r="E145" s="7"/>
    </row>
    <row r="146" spans="5:5">
      <c r="E146" s="7"/>
    </row>
    <row r="147" spans="5:5">
      <c r="E147" s="7"/>
    </row>
    <row r="148" spans="5:5">
      <c r="E148" s="7"/>
    </row>
    <row r="149" spans="5:5">
      <c r="E149" s="7"/>
    </row>
    <row r="150" spans="5:5">
      <c r="E150" s="7"/>
    </row>
    <row r="152" spans="5:5">
      <c r="E152" s="6"/>
    </row>
    <row r="153" spans="5:5">
      <c r="E153" s="7"/>
    </row>
    <row r="154" spans="5:5">
      <c r="E154" s="7"/>
    </row>
    <row r="155" spans="5:5">
      <c r="E155" s="7"/>
    </row>
    <row r="156" spans="5:5">
      <c r="E156" s="7"/>
    </row>
    <row r="157" spans="5:5">
      <c r="E157" s="7"/>
    </row>
    <row r="158" spans="5:5">
      <c r="E158" s="7"/>
    </row>
    <row r="159" spans="5:5">
      <c r="E159" s="7"/>
    </row>
  </sheetData>
  <mergeCells count="1">
    <mergeCell ref="H2:I2"/>
  </mergeCells>
  <conditionalFormatting sqref="D56">
    <cfRule type="cellIs" dxfId="7" priority="1" stopIfTrue="1" operator="lessThan">
      <formula>0</formula>
    </cfRule>
  </conditionalFormatting>
  <conditionalFormatting sqref="D52">
    <cfRule type="cellIs" dxfId="6" priority="2" stopIfTrue="1" operator="lessThan">
      <formula>0</formula>
    </cfRule>
  </conditionalFormatting>
  <conditionalFormatting sqref="D46:D51 D53">
    <cfRule type="cellIs" dxfId="5" priority="3" stopIfTrue="1" operator="lessThan">
      <formula>0</formula>
    </cfRule>
  </conditionalFormatting>
  <conditionalFormatting sqref="D34">
    <cfRule type="cellIs" dxfId="4" priority="4" stopIfTrue="1" operator="lessThan">
      <formula>0</formula>
    </cfRule>
  </conditionalFormatting>
  <conditionalFormatting sqref="D22">
    <cfRule type="cellIs" dxfId="3" priority="5" stopIfTrue="1" operator="lessThan">
      <formula>0</formula>
    </cfRule>
  </conditionalFormatting>
  <conditionalFormatting sqref="D21">
    <cfRule type="cellIs" dxfId="2" priority="6" stopIfTrue="1" operator="lessThan">
      <formula>0</formula>
    </cfRule>
  </conditionalFormatting>
  <conditionalFormatting sqref="D41">
    <cfRule type="cellIs" dxfId="1" priority="7" stopIfTrue="1" operator="lessThan">
      <formula>0</formula>
    </cfRule>
  </conditionalFormatting>
  <conditionalFormatting sqref="D6:D11 I11:I18 D14:D20 D23 I24:I38 D28:D33 D35 D39:D40 D42 E43:E46 I47:I48 I52:I58 D55 D57 D61:D64 I62:I65">
    <cfRule type="cellIs" dxfId="0" priority="8" stopIfTrue="1" operator="lessThan">
      <formula>0</formula>
    </cfRule>
  </conditionalFormatting>
  <pageMargins left="0.5" right="0.5" top="0.35" bottom="0.35" header="0.5" footer="0.25"/>
  <pageSetup paperSize="9" fitToWidth="0" orientation="portrait" r:id="rId1"/>
  <tableParts count="4">
    <tablePart r:id="rId2"/>
    <tablePart r:id="rId3"/>
    <tablePart r:id="rId4"/>
    <tablePart r:id="rId5"/>
  </tableParts>
  <extLst>
    <ext uri="smNativeData">
      <pm:sheetPrefs xmlns:pm="smNativeData" day="159752686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mensual</vt:lpstr>
      <vt:lpstr>'presupuesto mensual'!Área_de_impresión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Personal</dc:title>
  <dc:subject/>
  <dc:creator>PS</dc:creator>
  <cp:keywords/>
  <dc:description/>
  <cp:lastModifiedBy>Noris Garcia</cp:lastModifiedBy>
  <cp:revision>0</cp:revision>
  <cp:lastPrinted>2020-08-15T21:56:43Z</cp:lastPrinted>
  <dcterms:created xsi:type="dcterms:W3CDTF">2007-10-28T01:07:07Z</dcterms:created>
  <dcterms:modified xsi:type="dcterms:W3CDTF">2020-08-15T23:30:48Z</dcterms:modified>
</cp:coreProperties>
</file>